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GAS'!$C$3:$IG$80</definedName>
  </definedNames>
  <calcPr fullCalcOnLoad="1"/>
</workbook>
</file>

<file path=xl/sharedStrings.xml><?xml version="1.0" encoding="utf-8"?>
<sst xmlns="http://schemas.openxmlformats.org/spreadsheetml/2006/main" count="289" uniqueCount="86">
  <si>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</si>
  <si>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</si>
  <si>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</si>
  <si>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</si>
  <si>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</si>
  <si>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</si>
  <si>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</si>
  <si>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</si>
  <si>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</si>
  <si>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</si>
  <si>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</si>
  <si>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</si>
  <si>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</si>
  <si>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</si>
  <si>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</si>
  <si>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</si>
  <si>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</si>
  <si>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</si>
  <si>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</si>
  <si>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</si>
  <si>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</si>
  <si>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</si>
  <si>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</si>
  <si>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</si>
  <si>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</si>
  <si>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</si>
  <si>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</si>
  <si>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</si>
  <si>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</si>
  <si>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</si>
  <si>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</si>
  <si>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</si>
  <si>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</si>
  <si>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</si>
  <si>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</si>
  <si>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</si>
  <si>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</si>
  <si>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</si>
  <si>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</si>
  <si>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</si>
  <si>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</si>
  <si>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</si>
  <si>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</si>
  <si>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</si>
  <si>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</si>
  <si>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</si>
  <si>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</si>
  <si>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</si>
  <si>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</si>
  <si>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</si>
  <si>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</si>
  <si>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</si>
  <si>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</si>
  <si>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</si>
  <si>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</si>
  <si>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</si>
  <si>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</si>
  <si>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</si>
  <si>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</si>
  <si>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</si>
  <si>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</si>
  <si>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</si>
  <si>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</si>
  <si>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</si>
  <si>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</si>
  <si>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</si>
  <si>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</si>
  <si>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</si>
  <si>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</si>
  <si>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</si>
  <si>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</si>
  <si>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</si>
  <si>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</si>
  <si>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</si>
  <si>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</si>
  <si>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</si>
  <si>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</si>
  <si>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</si>
  <si>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</si>
  <si>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</si>
  <si>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</si>
  <si>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</si>
  <si>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</si>
  <si>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</si>
  <si>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ENERO 2019</t>
  </si>
  <si>
    <t>DIFERENCIA ENE 19 -DIC 18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</si>
</sst>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2" fontId="18" fillId="33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17" fontId="18" fillId="33" borderId="0" xfId="0" applyNumberFormat="1" applyFont="1" applyFill="1" applyAlignment="1" quotePrefix="1">
      <alignment/>
    </xf>
    <xf numFmtId="17" fontId="22" fillId="33" borderId="0" xfId="0" applyNumberFormat="1" applyFont="1" applyFill="1" applyBorder="1" applyAlignment="1" quotePrefix="1">
      <alignment/>
    </xf>
    <xf numFmtId="17" fontId="18" fillId="33" borderId="11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17" fontId="24" fillId="33" borderId="0" xfId="0" applyNumberFormat="1" applyFont="1" applyFill="1" applyAlignment="1" quotePrefix="1">
      <alignment horizontal="center"/>
    </xf>
    <xf numFmtId="2" fontId="24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3" fontId="23" fillId="34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 quotePrefix="1">
      <alignment horizontal="center"/>
    </xf>
    <xf numFmtId="3" fontId="23" fillId="33" borderId="12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3" fontId="23" fillId="36" borderId="12" xfId="0" applyNumberFormat="1" applyFont="1" applyFill="1" applyBorder="1" applyAlignment="1">
      <alignment vertical="center"/>
    </xf>
    <xf numFmtId="3" fontId="23" fillId="36" borderId="12" xfId="0" applyNumberFormat="1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3" fontId="23" fillId="12" borderId="12" xfId="0" applyNumberFormat="1" applyFont="1" applyFill="1" applyBorder="1" applyAlignment="1">
      <alignment vertical="center"/>
    </xf>
    <xf numFmtId="3" fontId="23" fillId="12" borderId="12" xfId="0" applyNumberFormat="1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horizontal="center" vertical="center"/>
    </xf>
    <xf numFmtId="0" fontId="19" fillId="37" borderId="21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3" fontId="23" fillId="34" borderId="12" xfId="0" applyNumberFormat="1" applyFont="1" applyFill="1" applyBorder="1" applyAlignment="1">
      <alignment vertical="center"/>
    </xf>
    <xf numFmtId="0" fontId="19" fillId="10" borderId="2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/>
    </xf>
    <xf numFmtId="1" fontId="23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27" fillId="38" borderId="1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/>
    </xf>
    <xf numFmtId="3" fontId="27" fillId="8" borderId="12" xfId="0" applyNumberFormat="1" applyFont="1" applyFill="1" applyBorder="1" applyAlignment="1">
      <alignment vertical="center"/>
    </xf>
    <xf numFmtId="3" fontId="27" fillId="8" borderId="12" xfId="0" applyNumberFormat="1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59" fillId="33" borderId="12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413432"/>
        <c:axId val="394297"/>
      </c:area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34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"/>
          <c:y val="0.0177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07"/>
          <c:y val="0.1775"/>
          <c:w val="0.96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GAS'!$HT$1:$IF$1</c:f>
              <c:strCache/>
            </c:strRef>
          </c:cat>
          <c:val>
            <c:numRef>
              <c:f>' GAS'!$HT$32:$IF$32</c:f>
              <c:numCache/>
            </c:numRef>
          </c:val>
          <c:shape val="cylinder"/>
        </c:ser>
        <c:shape val="cylinder"/>
        <c:axId val="3548674"/>
        <c:axId val="31938067"/>
      </c:bar3DChart>
      <c:dateAx>
        <c:axId val="3548674"/>
        <c:scaling>
          <c:orientation val="minMax"/>
          <c:max val="43466"/>
          <c:min val="4310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9380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938067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4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4867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228</xdr:col>
      <xdr:colOff>152400</xdr:colOff>
      <xdr:row>36</xdr:row>
      <xdr:rowOff>76200</xdr:rowOff>
    </xdr:from>
    <xdr:to>
      <xdr:col>237</xdr:col>
      <xdr:colOff>685800</xdr:colOff>
      <xdr:row>70</xdr:row>
      <xdr:rowOff>57150</xdr:rowOff>
    </xdr:to>
    <xdr:graphicFrame>
      <xdr:nvGraphicFramePr>
        <xdr:cNvPr id="5" name="3 Gráfico"/>
        <xdr:cNvGraphicFramePr/>
      </xdr:nvGraphicFramePr>
      <xdr:xfrm>
        <a:off x="3552825" y="7391400"/>
        <a:ext cx="108489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T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E20" sqref="IE20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7" width="15.7109375" style="1" hidden="1" customWidth="1"/>
    <col min="228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16384" width="11.57421875" style="1" customWidth="1"/>
  </cols>
  <sheetData>
    <row r="1" spans="1:240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</row>
    <row r="3" spans="1:240" ht="20.25" customHeight="1">
      <c r="A3" s="39" t="s">
        <v>35</v>
      </c>
      <c r="B3" s="39"/>
      <c r="C3" s="96" t="s">
        <v>76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</row>
    <row r="4" spans="1:240" s="11" customFormat="1" ht="20.25" customHeight="1">
      <c r="A4" s="40" t="s">
        <v>74</v>
      </c>
      <c r="B4" s="40"/>
      <c r="C4" s="97" t="s">
        <v>84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</row>
    <row r="5" spans="1:240" s="11" customFormat="1" ht="23.25" customHeight="1">
      <c r="A5" s="39" t="s">
        <v>27</v>
      </c>
      <c r="B5" s="39"/>
      <c r="C5" s="96" t="s">
        <v>78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0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1">
        <v>2014</v>
      </c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>
        <v>2015</v>
      </c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98">
        <v>2018</v>
      </c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100"/>
      <c r="IF8" s="83">
        <v>2019</v>
      </c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85</v>
      </c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f>+IF10-IE10</f>
        <v>-0.6451999999999316</v>
      </c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f>+IF11-IE11</f>
        <v>578.1725000000001</v>
      </c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G18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/>
      <c r="IF12" s="22"/>
      <c r="IG12" s="22">
        <f t="shared" si="0"/>
        <v>0</v>
      </c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/>
      <c r="IF13" s="22"/>
      <c r="IG13" s="22">
        <f t="shared" si="0"/>
        <v>0</v>
      </c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/>
      <c r="IF14" s="22"/>
      <c r="IG14" s="22">
        <f t="shared" si="0"/>
        <v>0</v>
      </c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f t="shared" si="0"/>
        <v>-18.54840000000013</v>
      </c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t="shared" si="0"/>
        <v>0</v>
      </c>
      <c r="IB16" s="22">
        <f t="shared" si="0"/>
        <v>0</v>
      </c>
      <c r="IC16" s="22">
        <f t="shared" si="0"/>
        <v>0</v>
      </c>
      <c r="ID16" s="22">
        <f t="shared" si="0"/>
        <v>0</v>
      </c>
      <c r="IE16" s="22"/>
      <c r="IF16" s="22"/>
      <c r="IG16" s="22">
        <f t="shared" si="0"/>
        <v>0</v>
      </c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0"/>
        <v>0</v>
      </c>
      <c r="IB17" s="22">
        <f t="shared" si="0"/>
        <v>0</v>
      </c>
      <c r="IC17" s="22">
        <f t="shared" si="0"/>
        <v>0</v>
      </c>
      <c r="ID17" s="22">
        <f t="shared" si="0"/>
        <v>0</v>
      </c>
      <c r="IE17" s="22"/>
      <c r="IF17" s="22"/>
      <c r="IG17" s="22">
        <f t="shared" si="0"/>
        <v>0</v>
      </c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f t="shared" si="0"/>
        <v>-308.2579999999998</v>
      </c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f>IF19-IE19</f>
        <v>-686.8044000000009</v>
      </c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1" ref="HA20:HP20">SUM(HA10:HA19)</f>
        <v>38917.833333333336</v>
      </c>
      <c r="HB20" s="58">
        <f t="shared" si="1"/>
        <v>40376.67741935483</v>
      </c>
      <c r="HC20" s="58">
        <f t="shared" si="1"/>
        <v>40304.81813548387</v>
      </c>
      <c r="HD20" s="58">
        <f t="shared" si="1"/>
        <v>39630.700586666666</v>
      </c>
      <c r="HE20" s="58">
        <f t="shared" si="1"/>
        <v>40747.288187096776</v>
      </c>
      <c r="HF20" s="58">
        <f t="shared" si="1"/>
        <v>40887.81561333334</v>
      </c>
      <c r="HG20" s="58">
        <f t="shared" si="1"/>
        <v>40614.20481290323</v>
      </c>
      <c r="HH20" s="58">
        <f t="shared" si="1"/>
        <v>35172.056016129034</v>
      </c>
      <c r="HI20" s="58">
        <f t="shared" si="1"/>
        <v>37586.60229285715</v>
      </c>
      <c r="HJ20" s="58">
        <f t="shared" si="1"/>
        <v>31870.902703225805</v>
      </c>
      <c r="HK20" s="58">
        <f t="shared" si="1"/>
        <v>33878.20953</v>
      </c>
      <c r="HL20" s="58">
        <f t="shared" si="1"/>
        <v>36577.938200000004</v>
      </c>
      <c r="HM20" s="58">
        <f t="shared" si="1"/>
        <v>35779.8208</v>
      </c>
      <c r="HN20" s="58">
        <f t="shared" si="1"/>
        <v>38922.5127</v>
      </c>
      <c r="HO20" s="58">
        <f t="shared" si="1"/>
        <v>38843.3514</v>
      </c>
      <c r="HP20" s="58">
        <f t="shared" si="1"/>
        <v>39898.763900000005</v>
      </c>
      <c r="HQ20" s="58">
        <f aca="true" t="shared" si="2" ref="HQ20:HZ20">SUM(HQ10:HQ19)</f>
        <v>39499.4528</v>
      </c>
      <c r="HR20" s="58">
        <f t="shared" si="2"/>
        <v>33026.1572</v>
      </c>
      <c r="HS20" s="58">
        <f t="shared" si="2"/>
        <v>37476.6933</v>
      </c>
      <c r="HT20" s="58">
        <f t="shared" si="2"/>
        <v>39465.099</v>
      </c>
      <c r="HU20" s="58">
        <f t="shared" si="2"/>
        <v>39591.9774</v>
      </c>
      <c r="HV20" s="58">
        <f t="shared" si="2"/>
        <v>37832.9492</v>
      </c>
      <c r="HW20" s="58">
        <f t="shared" si="2"/>
        <v>37660.1127</v>
      </c>
      <c r="HX20" s="58">
        <f t="shared" si="2"/>
        <v>37771.5308</v>
      </c>
      <c r="HY20" s="58">
        <f t="shared" si="2"/>
        <v>37787.186</v>
      </c>
      <c r="HZ20" s="58">
        <f t="shared" si="2"/>
        <v>38438.9475</v>
      </c>
      <c r="IA20" s="58">
        <f aca="true" t="shared" si="3" ref="IA20:IF20">SUM(IA10:IA19)</f>
        <v>39583</v>
      </c>
      <c r="IB20" s="58">
        <f t="shared" si="3"/>
        <v>40077.501599999996</v>
      </c>
      <c r="IC20" s="58">
        <f t="shared" si="3"/>
        <v>39304.283200000005</v>
      </c>
      <c r="ID20" s="58">
        <f t="shared" si="3"/>
        <v>40984.72</v>
      </c>
      <c r="IE20" s="58">
        <f t="shared" si="3"/>
        <v>39732.291</v>
      </c>
      <c r="IF20" s="58">
        <f t="shared" si="3"/>
        <v>39296.207500000004</v>
      </c>
      <c r="IG20" s="58">
        <f>+IF20-IE20</f>
        <v>-436.08349999999336</v>
      </c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f>+IF21-IE21</f>
        <v>-1426.1401999999998</v>
      </c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4" ref="HA22:IB22">SUM(HA21)</f>
        <v>8090.4</v>
      </c>
      <c r="HB22" s="64">
        <f t="shared" si="4"/>
        <v>8421.516129032258</v>
      </c>
      <c r="HC22" s="64">
        <f t="shared" si="4"/>
        <v>7914.095167741935</v>
      </c>
      <c r="HD22" s="64">
        <f t="shared" si="4"/>
        <v>8128.594926666667</v>
      </c>
      <c r="HE22" s="64">
        <f t="shared" si="4"/>
        <v>8450.081458064516</v>
      </c>
      <c r="HF22" s="64">
        <f t="shared" si="4"/>
        <v>7918.932036666666</v>
      </c>
      <c r="HG22" s="64">
        <f t="shared" si="4"/>
        <v>7486.577448387097</v>
      </c>
      <c r="HH22" s="64">
        <f t="shared" si="4"/>
        <v>5948.690741935484</v>
      </c>
      <c r="HI22" s="64">
        <f t="shared" si="4"/>
        <v>4574.804971428572</v>
      </c>
      <c r="HJ22" s="64">
        <f t="shared" si="4"/>
        <v>4521.062177419354</v>
      </c>
      <c r="HK22" s="64">
        <f t="shared" si="4"/>
        <v>4695.936753333333</v>
      </c>
      <c r="HL22" s="64">
        <f t="shared" si="4"/>
        <v>5924.3766</v>
      </c>
      <c r="HM22" s="64">
        <f t="shared" si="4"/>
        <v>8710.2556</v>
      </c>
      <c r="HN22" s="64">
        <f t="shared" si="4"/>
        <v>7470.2543</v>
      </c>
      <c r="HO22" s="64">
        <f t="shared" si="4"/>
        <v>8013.8079</v>
      </c>
      <c r="HP22" s="64">
        <f t="shared" si="4"/>
        <v>8718.1853</v>
      </c>
      <c r="HQ22" s="64">
        <f t="shared" si="4"/>
        <v>8322.1543</v>
      </c>
      <c r="HR22" s="64">
        <f t="shared" si="4"/>
        <v>8925.2838</v>
      </c>
      <c r="HS22" s="64">
        <f t="shared" si="4"/>
        <v>9005.8518</v>
      </c>
      <c r="HT22" s="64">
        <f t="shared" si="4"/>
        <v>5154.9306</v>
      </c>
      <c r="HU22" s="64">
        <f t="shared" si="4"/>
        <v>6588.0828</v>
      </c>
      <c r="HV22" s="64">
        <f t="shared" si="4"/>
        <v>4221.7119</v>
      </c>
      <c r="HW22" s="64">
        <f t="shared" si="4"/>
        <v>4032.127</v>
      </c>
      <c r="HX22" s="64">
        <f t="shared" si="4"/>
        <v>5861.0674</v>
      </c>
      <c r="HY22" s="64">
        <f t="shared" si="4"/>
        <v>4898.6884</v>
      </c>
      <c r="HZ22" s="64">
        <f t="shared" si="4"/>
        <v>11487.1906</v>
      </c>
      <c r="IA22" s="64">
        <f t="shared" si="4"/>
        <v>10064</v>
      </c>
      <c r="IB22" s="64">
        <f t="shared" si="4"/>
        <v>10584.2179</v>
      </c>
      <c r="IC22" s="64">
        <f>SUM(IC21)</f>
        <v>7737.77</v>
      </c>
      <c r="ID22" s="64">
        <f>SUM(ID21)</f>
        <v>8709.81</v>
      </c>
      <c r="IE22" s="64">
        <f>SUM(IE21)</f>
        <v>9108.6085</v>
      </c>
      <c r="IF22" s="64">
        <f>SUM(IF21)</f>
        <v>7682.4683</v>
      </c>
      <c r="IG22" s="64">
        <f>+IF22-IE22</f>
        <v>-1426.1401999999998</v>
      </c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2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f>+IF23-IE23</f>
        <v>-84340.4621</v>
      </c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2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f aca="true" t="shared" si="5" ref="IA24:IG28">+IF24-IE24</f>
        <v>-2683.989899999986</v>
      </c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t="shared" si="5"/>
        <v>0</v>
      </c>
      <c r="IB25" s="22">
        <f t="shared" si="5"/>
        <v>0</v>
      </c>
      <c r="IC25" s="22">
        <f t="shared" si="5"/>
        <v>0</v>
      </c>
      <c r="ID25" s="22">
        <f t="shared" si="5"/>
        <v>0</v>
      </c>
      <c r="IE25" s="22"/>
      <c r="IF25" s="22"/>
      <c r="IG25" s="22">
        <f t="shared" si="5"/>
        <v>0</v>
      </c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5"/>
        <v>0</v>
      </c>
      <c r="IB26" s="22">
        <f t="shared" si="5"/>
        <v>0</v>
      </c>
      <c r="IC26" s="22">
        <f t="shared" si="5"/>
        <v>0</v>
      </c>
      <c r="ID26" s="22">
        <f t="shared" si="5"/>
        <v>0</v>
      </c>
      <c r="IE26" s="22"/>
      <c r="IF26" s="22"/>
      <c r="IG26" s="22">
        <f t="shared" si="5"/>
        <v>0</v>
      </c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5"/>
        <v>0</v>
      </c>
      <c r="IB27" s="22">
        <f t="shared" si="5"/>
        <v>0</v>
      </c>
      <c r="IC27" s="22">
        <f t="shared" si="5"/>
        <v>0</v>
      </c>
      <c r="ID27" s="22">
        <f t="shared" si="5"/>
        <v>0</v>
      </c>
      <c r="IE27" s="22"/>
      <c r="IF27" s="22"/>
      <c r="IG27" s="22">
        <f t="shared" si="5"/>
        <v>0</v>
      </c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f t="shared" si="5"/>
        <v>-6626.050899999973</v>
      </c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f>+IF29-IE29</f>
        <v>-621.6243000000013</v>
      </c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6" ref="HA30:HP30">SUM(HA23:HA29)</f>
        <v>1279080.7333333332</v>
      </c>
      <c r="HB30" s="37">
        <f t="shared" si="6"/>
        <v>1463573.8064516129</v>
      </c>
      <c r="HC30" s="37">
        <f t="shared" si="6"/>
        <v>1419885.6112870967</v>
      </c>
      <c r="HD30" s="37">
        <f t="shared" si="6"/>
        <v>1343240.7573366666</v>
      </c>
      <c r="HE30" s="37">
        <f t="shared" si="6"/>
        <v>1350899.0626903225</v>
      </c>
      <c r="HF30" s="37">
        <f t="shared" si="6"/>
        <v>1485461.9383733333</v>
      </c>
      <c r="HG30" s="37">
        <f t="shared" si="6"/>
        <v>1397600.9965064519</v>
      </c>
      <c r="HH30" s="37">
        <f t="shared" si="6"/>
        <v>1182393.776616129</v>
      </c>
      <c r="HI30" s="37">
        <f t="shared" si="6"/>
        <v>1135430.5655892857</v>
      </c>
      <c r="HJ30" s="37">
        <f t="shared" si="6"/>
        <v>1168383.2364064516</v>
      </c>
      <c r="HK30" s="37">
        <f t="shared" si="6"/>
        <v>1104519.56044</v>
      </c>
      <c r="HL30" s="37">
        <f t="shared" si="6"/>
        <v>1118021.3246</v>
      </c>
      <c r="HM30" s="37">
        <f t="shared" si="6"/>
        <v>1218706.8143000002</v>
      </c>
      <c r="HN30" s="37">
        <f t="shared" si="6"/>
        <v>1114348.2186</v>
      </c>
      <c r="HO30" s="37">
        <f t="shared" si="6"/>
        <v>1323992.3793000001</v>
      </c>
      <c r="HP30" s="37">
        <f t="shared" si="6"/>
        <v>1224778.7414</v>
      </c>
      <c r="HQ30" s="37">
        <f aca="true" t="shared" si="7" ref="HQ30:HZ30">SUM(HQ23:HQ29)</f>
        <v>1296637.6916</v>
      </c>
      <c r="HR30" s="37">
        <f t="shared" si="7"/>
        <v>1335627.6753</v>
      </c>
      <c r="HS30" s="37">
        <f t="shared" si="7"/>
        <v>1274447.4008</v>
      </c>
      <c r="HT30" s="37">
        <f t="shared" si="7"/>
        <v>1094706.3521</v>
      </c>
      <c r="HU30" s="37">
        <f t="shared" si="7"/>
        <v>803119.2884000001</v>
      </c>
      <c r="HV30" s="37">
        <f t="shared" si="7"/>
        <v>1121306.6672999999</v>
      </c>
      <c r="HW30" s="37">
        <f t="shared" si="7"/>
        <v>1176387.1489000001</v>
      </c>
      <c r="HX30" s="37">
        <f t="shared" si="7"/>
        <v>1252105.4546</v>
      </c>
      <c r="HY30" s="37">
        <f t="shared" si="7"/>
        <v>1360798.7161</v>
      </c>
      <c r="HZ30" s="37">
        <f t="shared" si="7"/>
        <v>1250803.0694</v>
      </c>
      <c r="IA30" s="37">
        <f aca="true" t="shared" si="8" ref="IA30:IF30">SUM(IA23:IA29)</f>
        <v>904221</v>
      </c>
      <c r="IB30" s="37">
        <f t="shared" si="8"/>
        <v>1381906.5193</v>
      </c>
      <c r="IC30" s="37">
        <f t="shared" si="8"/>
        <v>1158600.5705</v>
      </c>
      <c r="ID30" s="37">
        <f t="shared" si="8"/>
        <v>1325189.4339</v>
      </c>
      <c r="IE30" s="37">
        <f t="shared" si="8"/>
        <v>1363240.0697</v>
      </c>
      <c r="IF30" s="37">
        <f t="shared" si="8"/>
        <v>1268967.9425</v>
      </c>
      <c r="IG30" s="37">
        <f>+IF30-IE30</f>
        <v>-94272.12720000022</v>
      </c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1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9" ref="HA32:HL32">SUM(HA20,HA22,HA30)</f>
        <v>1326088.9666666666</v>
      </c>
      <c r="HB32" s="91">
        <f t="shared" si="9"/>
        <v>1512372</v>
      </c>
      <c r="HC32" s="91">
        <f t="shared" si="9"/>
        <v>1468104.5245903225</v>
      </c>
      <c r="HD32" s="91">
        <f t="shared" si="9"/>
        <v>1391000.0528499999</v>
      </c>
      <c r="HE32" s="91">
        <f t="shared" si="9"/>
        <v>1400096.4323354838</v>
      </c>
      <c r="HF32" s="91">
        <f t="shared" si="9"/>
        <v>1534268.6860233333</v>
      </c>
      <c r="HG32" s="91">
        <f t="shared" si="9"/>
        <v>1445701.7787677422</v>
      </c>
      <c r="HH32" s="91">
        <f t="shared" si="9"/>
        <v>1223514.5233741936</v>
      </c>
      <c r="HI32" s="91">
        <f t="shared" si="9"/>
        <v>1177591.9728535714</v>
      </c>
      <c r="HJ32" s="91">
        <f t="shared" si="9"/>
        <v>1204775.2012870968</v>
      </c>
      <c r="HK32" s="91">
        <f t="shared" si="9"/>
        <v>1143093.7067233333</v>
      </c>
      <c r="HL32" s="91">
        <f t="shared" si="9"/>
        <v>1160523.6394</v>
      </c>
      <c r="HM32" s="91">
        <f aca="true" t="shared" si="10" ref="HM32:HZ32">SUM(HM20,HM22,HM30)</f>
        <v>1263196.8907</v>
      </c>
      <c r="HN32" s="91">
        <f t="shared" si="10"/>
        <v>1160740.9856</v>
      </c>
      <c r="HO32" s="91">
        <f t="shared" si="10"/>
        <v>1370849.5386</v>
      </c>
      <c r="HP32" s="91">
        <f t="shared" si="10"/>
        <v>1273395.6905999999</v>
      </c>
      <c r="HQ32" s="91">
        <f t="shared" si="10"/>
        <v>1344459.2987</v>
      </c>
      <c r="HR32" s="91">
        <f t="shared" si="10"/>
        <v>1377579.1163</v>
      </c>
      <c r="HS32" s="91">
        <f t="shared" si="10"/>
        <v>1320929.9459</v>
      </c>
      <c r="HT32" s="91">
        <f t="shared" si="10"/>
        <v>1139326.3817</v>
      </c>
      <c r="HU32" s="91">
        <f t="shared" si="10"/>
        <v>849299.3486000001</v>
      </c>
      <c r="HV32" s="91">
        <f t="shared" si="10"/>
        <v>1163361.3283999998</v>
      </c>
      <c r="HW32" s="91">
        <f t="shared" si="10"/>
        <v>1218079.3886000002</v>
      </c>
      <c r="HX32" s="91">
        <f t="shared" si="10"/>
        <v>1295738.0528</v>
      </c>
      <c r="HY32" s="91">
        <f t="shared" si="10"/>
        <v>1403484.5905000002</v>
      </c>
      <c r="HZ32" s="91">
        <f t="shared" si="10"/>
        <v>1300729.2075</v>
      </c>
      <c r="IA32" s="91">
        <f>SUM(IA20,IA22,IA30)</f>
        <v>953868</v>
      </c>
      <c r="IB32" s="91">
        <f>SUM(IB20,IB22,IB30)</f>
        <v>1432568.2388</v>
      </c>
      <c r="IC32" s="91">
        <f>+SUM(IC20,IC22,IC30)</f>
        <v>1205642.6236999999</v>
      </c>
      <c r="ID32" s="91">
        <f>+SUM(ID20,ID22,ID30)</f>
        <v>1374883.9639</v>
      </c>
      <c r="IE32" s="91">
        <f>+SUM(IE20,IE22,IE30)</f>
        <v>1412080.9692000002</v>
      </c>
      <c r="IF32" s="91">
        <f>+SUM(IF20,IF22,IF30)</f>
        <v>1315946.6183</v>
      </c>
      <c r="IG32" s="91">
        <f>IF32-IE32</f>
        <v>-96134.3509000002</v>
      </c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0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17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C3:IF3"/>
    <mergeCell ref="C4:IF4"/>
    <mergeCell ref="C5:IF5"/>
    <mergeCell ref="HT8:IE8"/>
    <mergeCell ref="FX8:GI8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0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2017-08-02T19:21:03Z</cp:lastPrinted>
  <dcterms:created xsi:type="dcterms:W3CDTF">1997-07-01T22:48:52Z</dcterms:created>
  <dcterms:modified xsi:type="dcterms:W3CDTF">2019-02-11T20:53:13Z</dcterms:modified>
  <cp:category/>
  <cp:version/>
  <cp:contentType/>
  <cp:contentStatus/>
</cp:coreProperties>
</file>